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ENRICO\Sito\2026\"/>
    </mc:Choice>
  </mc:AlternateContent>
  <xr:revisionPtr revIDLastSave="0" documentId="13_ncr:1_{366A3A4B-581C-4009-AD78-ED41C7D130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K21" i="1" l="1"/>
  <c r="L21" i="1"/>
  <c r="K22" i="1"/>
  <c r="L22" i="1"/>
  <c r="K23" i="1"/>
  <c r="L23" i="1"/>
  <c r="K24" i="1"/>
  <c r="L24" i="1"/>
  <c r="K25" i="1"/>
  <c r="L25" i="1"/>
  <c r="K26" i="1"/>
  <c r="L26" i="1"/>
  <c r="L20" i="1"/>
  <c r="K20" i="1"/>
  <c r="E44" i="1"/>
  <c r="D23" i="1" l="1"/>
  <c r="D22" i="1"/>
  <c r="F44" i="1" l="1"/>
  <c r="C44" i="1"/>
  <c r="D44" i="1" s="1"/>
  <c r="D20" i="1" l="1"/>
  <c r="B44" i="1" l="1"/>
  <c r="I28" i="1" l="1"/>
  <c r="H28" i="1"/>
  <c r="G28" i="1"/>
  <c r="C28" i="1"/>
  <c r="B28" i="1"/>
  <c r="D26" i="1"/>
  <c r="D25" i="1"/>
  <c r="D24" i="1"/>
  <c r="D21" i="1"/>
  <c r="C14" i="1"/>
  <c r="G14" i="1"/>
  <c r="H14" i="1"/>
  <c r="I14" i="1"/>
  <c r="B14" i="1"/>
  <c r="D7" i="1"/>
  <c r="D8" i="1"/>
  <c r="D9" i="1"/>
  <c r="D10" i="1"/>
  <c r="D11" i="1"/>
  <c r="D12" i="1"/>
  <c r="D6" i="1"/>
</calcChain>
</file>

<file path=xl/sharedStrings.xml><?xml version="1.0" encoding="utf-8"?>
<sst xmlns="http://schemas.openxmlformats.org/spreadsheetml/2006/main" count="57" uniqueCount="24">
  <si>
    <t>PERSONALE NON DIRIGENZIALE</t>
  </si>
  <si>
    <t>Struttura 1 - Servizi sociali e culturali</t>
  </si>
  <si>
    <t>PERFORMANCE INDIVIDUALE</t>
  </si>
  <si>
    <t>numero beneficiari</t>
  </si>
  <si>
    <t>importo struttura</t>
  </si>
  <si>
    <t>compenso medio</t>
  </si>
  <si>
    <t>compenso minimo</t>
  </si>
  <si>
    <t>compenso massimo</t>
  </si>
  <si>
    <t xml:space="preserve">Quanti &gt;90% del massimo </t>
  </si>
  <si>
    <t xml:space="preserve">Quanti fra &gt;90% e &gt;60% del massimo </t>
  </si>
  <si>
    <t>Quanti &lt;60% del massimo</t>
  </si>
  <si>
    <t>Struttura 2 - Demografia e servizi ai cittadini</t>
  </si>
  <si>
    <t>Struttura 3 - Territorio e ambiente</t>
  </si>
  <si>
    <t>Struttura 4 - Ragioneria e contabilità</t>
  </si>
  <si>
    <t>Struttura 5 - Servizi amministrativi, legali e tributari</t>
  </si>
  <si>
    <t>Struttura 6 - Polizia Locale</t>
  </si>
  <si>
    <t>Struttura 7 - Edilizia privata e urbanistica</t>
  </si>
  <si>
    <t>totale</t>
  </si>
  <si>
    <t>PERFORMANCE ORGANIZZATIVA</t>
  </si>
  <si>
    <t xml:space="preserve">Premi attribuiti sulla base dell'applicazione dei criteri generali del sistema premiante adottato dall'Ente risentono anche dell'effettivo servizio prestato in corso d'anno e del part time </t>
  </si>
  <si>
    <t>Premi attribuiti sulla base dell'applicazione dei criteri generali del sistema premiante adottato dall'Ente risentono anche dell'effettivo servizio prestato in corso d'anno e del part time</t>
  </si>
  <si>
    <t>osservato.</t>
  </si>
  <si>
    <t>PERSONALE AREA POSIZIONI ORGANIZZATIVE</t>
  </si>
  <si>
    <t>DATI RELATIVI AI PREMI 2024 - Distribuzione del trattamento accessorio e grado di differenziazione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</si>
</sst>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43" fontId="1" fillId="0" borderId="1" xfId="0" applyNumberFormat="1" applyFont="1" applyBorder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43" fontId="2" fillId="0" borderId="1" xfId="0" applyNumberFormat="1" applyFont="1" applyBorder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topLeftCell="A19" workbookViewId="0">
      <selection activeCell="H28" sqref="H28"/>
    </sheetView>
  </sheetViews>
  <sheetFormatPr defaultRowHeight="11.25" x14ac:dyDescent="0.2"/>
  <cols>
    <col min="1" max="1" width="37.7109375" style="1" customWidth="1"/>
    <col min="2" max="9" width="10.7109375" style="1" customWidth="1"/>
    <col min="10" max="10" width="9.140625" style="1"/>
    <col min="11" max="11" width="9.85546875" style="1" bestFit="1" customWidth="1"/>
    <col min="12" max="16384" width="9.140625" style="1"/>
  </cols>
  <sheetData>
    <row r="1" spans="1:12" x14ac:dyDescent="0.2">
      <c r="A1" s="2" t="s">
        <v>23</v>
      </c>
    </row>
    <row r="3" spans="1:12" x14ac:dyDescent="0.2">
      <c r="A3" s="2" t="s">
        <v>0</v>
      </c>
    </row>
    <row r="5" spans="1:12" ht="33.75" x14ac:dyDescent="0.2">
      <c r="A5" s="5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</row>
    <row r="6" spans="1:12" x14ac:dyDescent="0.2">
      <c r="A6" s="3" t="s">
        <v>1</v>
      </c>
      <c r="B6" s="3">
        <v>6</v>
      </c>
      <c r="C6" s="4">
        <v>2483.6</v>
      </c>
      <c r="D6" s="4">
        <f>C6/B6</f>
        <v>413.93333333333334</v>
      </c>
      <c r="E6" s="4">
        <v>200.11</v>
      </c>
      <c r="F6" s="4">
        <v>1043.74</v>
      </c>
      <c r="G6" s="3">
        <v>1</v>
      </c>
      <c r="H6" s="3">
        <v>0</v>
      </c>
      <c r="I6" s="3">
        <v>5</v>
      </c>
      <c r="K6" s="9"/>
      <c r="L6" s="9"/>
    </row>
    <row r="7" spans="1:12" x14ac:dyDescent="0.2">
      <c r="A7" s="3" t="s">
        <v>11</v>
      </c>
      <c r="B7" s="3">
        <v>7</v>
      </c>
      <c r="C7" s="4">
        <v>2762.38</v>
      </c>
      <c r="D7" s="4">
        <f t="shared" ref="D7:D12" si="0">C7/B7</f>
        <v>394.62571428571431</v>
      </c>
      <c r="E7" s="4">
        <v>198.09</v>
      </c>
      <c r="F7" s="4">
        <v>1051.78</v>
      </c>
      <c r="G7" s="3">
        <v>1</v>
      </c>
      <c r="H7" s="3">
        <v>0</v>
      </c>
      <c r="I7" s="3">
        <v>6</v>
      </c>
      <c r="K7" s="9"/>
      <c r="L7" s="9"/>
    </row>
    <row r="8" spans="1:12" x14ac:dyDescent="0.2">
      <c r="A8" s="3" t="s">
        <v>12</v>
      </c>
      <c r="B8" s="3">
        <v>9</v>
      </c>
      <c r="C8" s="4">
        <v>3116.45</v>
      </c>
      <c r="D8" s="4">
        <f t="shared" si="0"/>
        <v>346.27222222222218</v>
      </c>
      <c r="E8" s="4">
        <v>80.37</v>
      </c>
      <c r="F8" s="4">
        <v>1016.84</v>
      </c>
      <c r="G8" s="3">
        <v>1</v>
      </c>
      <c r="H8" s="3">
        <v>0</v>
      </c>
      <c r="I8" s="3">
        <v>8</v>
      </c>
      <c r="K8" s="9"/>
      <c r="L8" s="9"/>
    </row>
    <row r="9" spans="1:12" x14ac:dyDescent="0.2">
      <c r="A9" s="3" t="s">
        <v>13</v>
      </c>
      <c r="B9" s="3">
        <v>5</v>
      </c>
      <c r="C9" s="4">
        <v>2380.61</v>
      </c>
      <c r="D9" s="4">
        <f t="shared" si="0"/>
        <v>476.12200000000001</v>
      </c>
      <c r="E9" s="4">
        <v>306.01</v>
      </c>
      <c r="F9" s="4">
        <v>1078.3</v>
      </c>
      <c r="G9" s="3">
        <v>1</v>
      </c>
      <c r="H9" s="3">
        <v>0</v>
      </c>
      <c r="I9" s="3">
        <v>4</v>
      </c>
      <c r="K9" s="9"/>
      <c r="L9" s="9"/>
    </row>
    <row r="10" spans="1:12" x14ac:dyDescent="0.2">
      <c r="A10" s="3" t="s">
        <v>14</v>
      </c>
      <c r="B10" s="3">
        <v>2</v>
      </c>
      <c r="C10" s="4">
        <v>1260.78</v>
      </c>
      <c r="D10" s="4">
        <f t="shared" si="0"/>
        <v>630.39</v>
      </c>
      <c r="E10" s="4">
        <v>362.2</v>
      </c>
      <c r="F10" s="4">
        <v>898.58</v>
      </c>
      <c r="G10" s="3">
        <v>1</v>
      </c>
      <c r="H10" s="3">
        <v>0</v>
      </c>
      <c r="I10" s="3">
        <v>1</v>
      </c>
      <c r="K10" s="9"/>
      <c r="L10" s="9"/>
    </row>
    <row r="11" spans="1:12" x14ac:dyDescent="0.2">
      <c r="A11" s="3" t="s">
        <v>15</v>
      </c>
      <c r="B11" s="3">
        <v>5</v>
      </c>
      <c r="C11" s="4">
        <v>2161.1799999999998</v>
      </c>
      <c r="D11" s="4">
        <f t="shared" si="0"/>
        <v>432.23599999999999</v>
      </c>
      <c r="E11" s="4">
        <v>174.23</v>
      </c>
      <c r="F11" s="4">
        <v>1003.87</v>
      </c>
      <c r="G11" s="3">
        <v>1</v>
      </c>
      <c r="H11" s="3">
        <v>0</v>
      </c>
      <c r="I11" s="3">
        <v>4</v>
      </c>
      <c r="K11" s="9"/>
      <c r="L11" s="9"/>
    </row>
    <row r="12" spans="1:12" x14ac:dyDescent="0.2">
      <c r="A12" s="3" t="s">
        <v>16</v>
      </c>
      <c r="B12" s="3">
        <v>3</v>
      </c>
      <c r="C12" s="4">
        <v>1705.33</v>
      </c>
      <c r="D12" s="4">
        <f t="shared" si="0"/>
        <v>568.44333333333327</v>
      </c>
      <c r="E12" s="4">
        <v>325.52</v>
      </c>
      <c r="F12" s="4">
        <v>1037.05</v>
      </c>
      <c r="G12" s="3">
        <v>1</v>
      </c>
      <c r="H12" s="3">
        <v>0</v>
      </c>
      <c r="I12" s="3">
        <v>2</v>
      </c>
      <c r="K12" s="9"/>
      <c r="L12" s="9"/>
    </row>
    <row r="14" spans="1:12" x14ac:dyDescent="0.2">
      <c r="A14" s="7" t="s">
        <v>17</v>
      </c>
      <c r="B14" s="7">
        <f>SUM(B6:B13)</f>
        <v>37</v>
      </c>
      <c r="C14" s="8">
        <f t="shared" ref="C14:I14" si="1">SUM(C6:C13)</f>
        <v>15870.330000000002</v>
      </c>
      <c r="D14" s="8"/>
      <c r="E14" s="8"/>
      <c r="F14" s="8"/>
      <c r="G14" s="7">
        <f t="shared" si="1"/>
        <v>7</v>
      </c>
      <c r="H14" s="7">
        <f t="shared" si="1"/>
        <v>0</v>
      </c>
      <c r="I14" s="7">
        <f t="shared" si="1"/>
        <v>30</v>
      </c>
    </row>
    <row r="16" spans="1:12" x14ac:dyDescent="0.2">
      <c r="A16" s="1" t="s">
        <v>19</v>
      </c>
    </row>
    <row r="17" spans="1:12" x14ac:dyDescent="0.2">
      <c r="A17" s="1" t="s">
        <v>21</v>
      </c>
    </row>
    <row r="19" spans="1:12" ht="33.75" x14ac:dyDescent="0.2">
      <c r="A19" s="5" t="s">
        <v>18</v>
      </c>
      <c r="B19" s="6" t="s">
        <v>3</v>
      </c>
      <c r="C19" s="6" t="s">
        <v>4</v>
      </c>
      <c r="D19" s="6" t="s">
        <v>5</v>
      </c>
      <c r="E19" s="6" t="s">
        <v>6</v>
      </c>
      <c r="F19" s="6" t="s">
        <v>7</v>
      </c>
      <c r="G19" s="6" t="s">
        <v>8</v>
      </c>
      <c r="H19" s="6" t="s">
        <v>9</v>
      </c>
      <c r="I19" s="6" t="s">
        <v>10</v>
      </c>
    </row>
    <row r="20" spans="1:12" x14ac:dyDescent="0.2">
      <c r="A20" s="3" t="s">
        <v>1</v>
      </c>
      <c r="B20" s="3">
        <v>6</v>
      </c>
      <c r="C20" s="4">
        <v>1313.9</v>
      </c>
      <c r="D20" s="4">
        <f>C20/B20</f>
        <v>218.98333333333335</v>
      </c>
      <c r="E20" s="4">
        <v>91.21</v>
      </c>
      <c r="F20" s="4">
        <v>302.27</v>
      </c>
      <c r="G20" s="3">
        <v>2</v>
      </c>
      <c r="H20" s="3">
        <v>2</v>
      </c>
      <c r="I20" s="3">
        <v>2</v>
      </c>
      <c r="K20" s="9">
        <f>F20*90%</f>
        <v>272.04300000000001</v>
      </c>
      <c r="L20" s="9">
        <f>F20*60%</f>
        <v>181.36199999999999</v>
      </c>
    </row>
    <row r="21" spans="1:12" x14ac:dyDescent="0.2">
      <c r="A21" s="3" t="s">
        <v>11</v>
      </c>
      <c r="B21" s="3">
        <v>7</v>
      </c>
      <c r="C21" s="4">
        <v>1770.87</v>
      </c>
      <c r="D21" s="4">
        <f t="shared" ref="D21:D26" si="2">C21/B21</f>
        <v>252.98142857142855</v>
      </c>
      <c r="E21" s="4">
        <v>169.57</v>
      </c>
      <c r="F21" s="4">
        <v>307.45999999999998</v>
      </c>
      <c r="G21" s="3">
        <v>3</v>
      </c>
      <c r="H21" s="3">
        <v>2</v>
      </c>
      <c r="I21" s="3">
        <v>2</v>
      </c>
      <c r="K21" s="9">
        <f t="shared" ref="K21:K26" si="3">F21*90%</f>
        <v>276.714</v>
      </c>
      <c r="L21" s="9">
        <f t="shared" ref="L21:L26" si="4">F21*60%</f>
        <v>184.47599999999997</v>
      </c>
    </row>
    <row r="22" spans="1:12" x14ac:dyDescent="0.2">
      <c r="A22" s="3" t="s">
        <v>12</v>
      </c>
      <c r="B22" s="3">
        <v>9</v>
      </c>
      <c r="C22" s="4">
        <v>2006.36</v>
      </c>
      <c r="D22" s="4">
        <f t="shared" si="2"/>
        <v>222.92888888888888</v>
      </c>
      <c r="E22" s="4">
        <v>7.25</v>
      </c>
      <c r="F22" s="4">
        <v>308.87</v>
      </c>
      <c r="G22" s="3">
        <v>2</v>
      </c>
      <c r="H22" s="3">
        <v>5</v>
      </c>
      <c r="I22" s="3">
        <v>2</v>
      </c>
      <c r="K22" s="9">
        <f t="shared" si="3"/>
        <v>277.983</v>
      </c>
      <c r="L22" s="9">
        <f t="shared" si="4"/>
        <v>185.322</v>
      </c>
    </row>
    <row r="23" spans="1:12" x14ac:dyDescent="0.2">
      <c r="A23" s="3" t="s">
        <v>13</v>
      </c>
      <c r="B23" s="3">
        <v>5</v>
      </c>
      <c r="C23" s="4">
        <v>1429.1</v>
      </c>
      <c r="D23" s="4">
        <f t="shared" si="2"/>
        <v>285.82</v>
      </c>
      <c r="E23" s="4">
        <v>263.66000000000003</v>
      </c>
      <c r="F23" s="4">
        <v>314.33</v>
      </c>
      <c r="G23" s="3">
        <v>2</v>
      </c>
      <c r="H23" s="3">
        <v>3</v>
      </c>
      <c r="I23" s="3">
        <v>0</v>
      </c>
      <c r="K23" s="9">
        <f t="shared" si="3"/>
        <v>282.89699999999999</v>
      </c>
      <c r="L23" s="9">
        <f t="shared" si="4"/>
        <v>188.59799999999998</v>
      </c>
    </row>
    <row r="24" spans="1:12" x14ac:dyDescent="0.2">
      <c r="A24" s="3" t="s">
        <v>14</v>
      </c>
      <c r="B24" s="3">
        <v>2</v>
      </c>
      <c r="C24" s="4">
        <v>553.41</v>
      </c>
      <c r="D24" s="4">
        <f t="shared" si="2"/>
        <v>276.70499999999998</v>
      </c>
      <c r="E24" s="4">
        <v>253.44</v>
      </c>
      <c r="F24" s="4">
        <v>299.97000000000003</v>
      </c>
      <c r="G24" s="3">
        <v>1</v>
      </c>
      <c r="H24" s="3">
        <v>1</v>
      </c>
      <c r="I24" s="3">
        <v>0</v>
      </c>
      <c r="K24" s="9">
        <f t="shared" si="3"/>
        <v>269.97300000000001</v>
      </c>
      <c r="L24" s="9">
        <f t="shared" si="4"/>
        <v>179.982</v>
      </c>
    </row>
    <row r="25" spans="1:12" x14ac:dyDescent="0.2">
      <c r="A25" s="3" t="s">
        <v>15</v>
      </c>
      <c r="B25" s="3">
        <v>5</v>
      </c>
      <c r="C25" s="4">
        <v>1210.27</v>
      </c>
      <c r="D25" s="4">
        <f t="shared" si="2"/>
        <v>242.054</v>
      </c>
      <c r="E25" s="4">
        <v>140.94</v>
      </c>
      <c r="F25" s="4">
        <v>271.41000000000003</v>
      </c>
      <c r="G25" s="3">
        <v>4</v>
      </c>
      <c r="H25" s="3">
        <v>0</v>
      </c>
      <c r="I25" s="3">
        <v>1</v>
      </c>
      <c r="K25" s="9">
        <f t="shared" si="3"/>
        <v>244.26900000000003</v>
      </c>
      <c r="L25" s="9">
        <f t="shared" si="4"/>
        <v>162.846</v>
      </c>
    </row>
    <row r="26" spans="1:12" x14ac:dyDescent="0.2">
      <c r="A26" s="3" t="s">
        <v>16</v>
      </c>
      <c r="B26" s="3">
        <v>3</v>
      </c>
      <c r="C26" s="4">
        <v>909.19</v>
      </c>
      <c r="D26" s="4">
        <f t="shared" si="2"/>
        <v>303.06333333333333</v>
      </c>
      <c r="E26" s="4">
        <v>293.39999999999998</v>
      </c>
      <c r="F26" s="4">
        <v>313.48</v>
      </c>
      <c r="G26" s="3">
        <v>3</v>
      </c>
      <c r="H26" s="3">
        <v>0</v>
      </c>
      <c r="I26" s="3">
        <v>0</v>
      </c>
      <c r="K26" s="9">
        <f t="shared" si="3"/>
        <v>282.13200000000001</v>
      </c>
      <c r="L26" s="9">
        <f t="shared" si="4"/>
        <v>188.08799999999999</v>
      </c>
    </row>
    <row r="28" spans="1:12" x14ac:dyDescent="0.2">
      <c r="A28" s="7" t="s">
        <v>17</v>
      </c>
      <c r="B28" s="7">
        <f>SUM(B20:B27)</f>
        <v>37</v>
      </c>
      <c r="C28" s="8">
        <f t="shared" ref="C28" si="5">SUM(C20:C27)</f>
        <v>9193.1</v>
      </c>
      <c r="D28" s="8"/>
      <c r="E28" s="8"/>
      <c r="F28" s="8"/>
      <c r="G28" s="7">
        <f t="shared" ref="G28" si="6">SUM(G20:G27)</f>
        <v>17</v>
      </c>
      <c r="H28" s="7">
        <f t="shared" ref="H28" si="7">SUM(H20:H27)</f>
        <v>13</v>
      </c>
      <c r="I28" s="7">
        <f t="shared" ref="I28" si="8">SUM(I20:I27)</f>
        <v>7</v>
      </c>
    </row>
    <row r="30" spans="1:12" x14ac:dyDescent="0.2">
      <c r="A30" s="1" t="s">
        <v>20</v>
      </c>
    </row>
    <row r="31" spans="1:12" x14ac:dyDescent="0.2">
      <c r="A31" s="1" t="s">
        <v>21</v>
      </c>
    </row>
    <row r="33" spans="1:12" x14ac:dyDescent="0.2">
      <c r="A33" s="2" t="s">
        <v>22</v>
      </c>
    </row>
    <row r="35" spans="1:12" ht="33.75" x14ac:dyDescent="0.2">
      <c r="A35" s="5"/>
      <c r="B35" s="6" t="s">
        <v>3</v>
      </c>
      <c r="C35" s="6" t="s">
        <v>4</v>
      </c>
      <c r="D35" s="6" t="s">
        <v>5</v>
      </c>
      <c r="E35" s="6" t="s">
        <v>6</v>
      </c>
      <c r="F35" s="6" t="s">
        <v>7</v>
      </c>
      <c r="G35" s="6" t="s">
        <v>8</v>
      </c>
      <c r="H35" s="6" t="s">
        <v>9</v>
      </c>
      <c r="I35" s="6" t="s">
        <v>10</v>
      </c>
    </row>
    <row r="36" spans="1:12" x14ac:dyDescent="0.2">
      <c r="A36" s="3" t="s">
        <v>1</v>
      </c>
      <c r="B36" s="3">
        <v>1</v>
      </c>
      <c r="C36" s="4">
        <v>2157.83</v>
      </c>
      <c r="D36" s="4"/>
      <c r="E36" s="4"/>
      <c r="F36" s="3"/>
      <c r="G36" s="3"/>
      <c r="H36" s="3"/>
      <c r="I36" s="3"/>
    </row>
    <row r="37" spans="1:12" x14ac:dyDescent="0.2">
      <c r="A37" s="3" t="s">
        <v>11</v>
      </c>
      <c r="B37" s="3">
        <v>1</v>
      </c>
      <c r="C37" s="4">
        <v>2799.65</v>
      </c>
      <c r="D37" s="4"/>
      <c r="E37" s="4"/>
      <c r="F37" s="3"/>
      <c r="G37" s="3"/>
      <c r="H37" s="3"/>
      <c r="I37" s="3"/>
      <c r="K37" s="9"/>
    </row>
    <row r="38" spans="1:12" x14ac:dyDescent="0.2">
      <c r="A38" s="3" t="s">
        <v>12</v>
      </c>
      <c r="B38" s="3">
        <v>1</v>
      </c>
      <c r="C38" s="4">
        <v>2059.35</v>
      </c>
      <c r="D38" s="4"/>
      <c r="E38" s="4"/>
      <c r="F38" s="3"/>
      <c r="G38" s="3"/>
      <c r="H38" s="3"/>
      <c r="I38" s="3"/>
      <c r="K38" s="9"/>
    </row>
    <row r="39" spans="1:12" x14ac:dyDescent="0.2">
      <c r="A39" s="3" t="s">
        <v>13</v>
      </c>
      <c r="B39" s="3">
        <v>1</v>
      </c>
      <c r="C39" s="4">
        <v>3286.15</v>
      </c>
      <c r="D39" s="4"/>
      <c r="E39" s="4"/>
      <c r="F39" s="3"/>
      <c r="G39" s="3"/>
      <c r="H39" s="3"/>
      <c r="I39" s="3"/>
      <c r="K39" s="9"/>
      <c r="L39" s="9"/>
    </row>
    <row r="40" spans="1:12" x14ac:dyDescent="0.2">
      <c r="A40" s="3" t="s">
        <v>14</v>
      </c>
      <c r="B40" s="3">
        <v>1</v>
      </c>
      <c r="C40" s="4">
        <v>1235.74</v>
      </c>
      <c r="D40" s="4"/>
      <c r="E40" s="4"/>
      <c r="F40" s="3"/>
      <c r="G40" s="3"/>
      <c r="H40" s="3"/>
      <c r="I40" s="3"/>
    </row>
    <row r="41" spans="1:12" x14ac:dyDescent="0.2">
      <c r="A41" s="3" t="s">
        <v>15</v>
      </c>
      <c r="B41" s="3">
        <v>1</v>
      </c>
      <c r="C41" s="4">
        <v>1825.87</v>
      </c>
      <c r="D41" s="4"/>
      <c r="E41" s="4"/>
      <c r="F41" s="3"/>
      <c r="G41" s="3"/>
      <c r="H41" s="3"/>
      <c r="I41" s="3"/>
    </row>
    <row r="42" spans="1:12" x14ac:dyDescent="0.2">
      <c r="A42" s="3" t="s">
        <v>16</v>
      </c>
      <c r="B42" s="3">
        <v>1</v>
      </c>
      <c r="C42" s="4">
        <v>1821.47</v>
      </c>
      <c r="D42" s="4"/>
      <c r="E42" s="4"/>
      <c r="F42" s="3"/>
      <c r="G42" s="3"/>
      <c r="H42" s="3"/>
      <c r="I42" s="3"/>
    </row>
    <row r="44" spans="1:12" x14ac:dyDescent="0.2">
      <c r="A44" s="7" t="s">
        <v>17</v>
      </c>
      <c r="B44" s="7">
        <f>SUM(B36:B43)</f>
        <v>7</v>
      </c>
      <c r="C44" s="8">
        <f>SUM(C36:C43)</f>
        <v>15186.06</v>
      </c>
      <c r="D44" s="8">
        <f>C44/7</f>
        <v>2169.4371428571426</v>
      </c>
      <c r="E44" s="8">
        <f>C40</f>
        <v>1235.74</v>
      </c>
      <c r="F44" s="8">
        <f>C39</f>
        <v>3286.15</v>
      </c>
      <c r="G44" s="7">
        <v>1</v>
      </c>
      <c r="H44" s="7">
        <v>3</v>
      </c>
      <c r="I44" s="7">
        <v>3</v>
      </c>
      <c r="K44" s="9"/>
      <c r="L44" s="9"/>
    </row>
  </sheetData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Olidata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chicco</dc:creator>
  <cp:lastModifiedBy>chicco</cp:lastModifiedBy>
  <cp:lastPrinted>2024-05-15T14:54:16Z</cp:lastPrinted>
  <dcterms:created xsi:type="dcterms:W3CDTF">2019-03-20T14:28:47Z</dcterms:created>
  <dcterms:modified xsi:type="dcterms:W3CDTF">2026-06-05T07:58:20Z</dcterms:modified>
</cp:coreProperties>
</file>